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1968274738832/WOPIServiceId_TP_BOX_2/WOPIUserId_-/"/>
    </mc:Choice>
  </mc:AlternateContent>
  <xr:revisionPtr revIDLastSave="0" documentId="8_{F8B73265-91E6-4373-98F0-38FBB19775F6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אותנטיות_זיופים!" sheetId="6" r:id="rId1"/>
    <sheet name="טופס הצעת מחיר מזון" sheetId="22" r:id="rId2"/>
    <sheet name="גיליון1" sheetId="26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4" i="22" l="1"/>
  <c r="W31" i="22"/>
  <c r="W32" i="22"/>
  <c r="W33" i="22"/>
  <c r="W34" i="22"/>
  <c r="X11" i="22"/>
  <c r="X12" i="22"/>
  <c r="X13" i="22"/>
  <c r="X14" i="22"/>
  <c r="X15" i="22"/>
  <c r="X16" i="22"/>
  <c r="W11" i="22"/>
  <c r="W12" i="22"/>
  <c r="W13" i="22"/>
  <c r="W14" i="22"/>
  <c r="W15" i="22"/>
  <c r="W16" i="22"/>
  <c r="T18" i="22"/>
  <c r="W43" i="22"/>
  <c r="X43" i="22"/>
  <c r="W18" i="22" l="1"/>
  <c r="W19" i="22"/>
  <c r="X19" i="22" s="1"/>
  <c r="W20" i="22"/>
  <c r="X20" i="22" s="1"/>
  <c r="W22" i="22"/>
  <c r="X22" i="22" s="1"/>
  <c r="W23" i="22"/>
  <c r="X23" i="22" s="1"/>
  <c r="W25" i="22"/>
  <c r="X25" i="22" s="1"/>
  <c r="W26" i="22"/>
  <c r="X26" i="22" s="1"/>
  <c r="W28" i="22"/>
  <c r="X28" i="22" s="1"/>
  <c r="W29" i="22"/>
  <c r="W30" i="22"/>
  <c r="X30" i="22" s="1"/>
  <c r="W35" i="22"/>
  <c r="X35" i="22" s="1"/>
  <c r="W36" i="22"/>
  <c r="X36" i="22" s="1"/>
  <c r="W37" i="22"/>
  <c r="X37" i="22" s="1"/>
  <c r="W38" i="22"/>
  <c r="X38" i="22" s="1"/>
  <c r="W39" i="22"/>
  <c r="X39" i="22" s="1"/>
  <c r="W40" i="22"/>
  <c r="X40" i="22" s="1"/>
  <c r="W41" i="22"/>
  <c r="X41" i="22" s="1"/>
  <c r="W42" i="22"/>
  <c r="X42" i="22" s="1"/>
  <c r="W4" i="22"/>
  <c r="W5" i="22"/>
  <c r="W6" i="22"/>
  <c r="W7" i="22"/>
  <c r="W8" i="22"/>
  <c r="W9" i="22"/>
  <c r="W10" i="22"/>
  <c r="W3" i="22"/>
  <c r="X3" i="22" s="1"/>
  <c r="T29" i="22" l="1"/>
  <c r="X29" i="22" s="1"/>
  <c r="X4" i="22"/>
  <c r="X5" i="22"/>
  <c r="T6" i="22"/>
  <c r="X6" i="22" s="1"/>
  <c r="T7" i="22"/>
  <c r="X7" i="22" s="1"/>
  <c r="T8" i="22"/>
  <c r="X8" i="22" s="1"/>
  <c r="X9" i="22"/>
  <c r="X10" i="22"/>
  <c r="X18" i="22"/>
  <c r="X44" i="22" l="1"/>
  <c r="T44" i="22"/>
</calcChain>
</file>

<file path=xl/sharedStrings.xml><?xml version="1.0" encoding="utf-8"?>
<sst xmlns="http://schemas.openxmlformats.org/spreadsheetml/2006/main" count="132" uniqueCount="126">
  <si>
    <t>הערות</t>
  </si>
  <si>
    <t>מס"ד</t>
  </si>
  <si>
    <t>משימה/צורך</t>
  </si>
  <si>
    <t>תעדוף לביצוע עבור המעבדות</t>
  </si>
  <si>
    <t>מעבדות אחראיות/משתתפות</t>
  </si>
  <si>
    <t>שם האחראי לקידום המשימה</t>
  </si>
  <si>
    <t>תאריך יעד</t>
  </si>
  <si>
    <t>סטאטוס</t>
  </si>
  <si>
    <t>תקציב נדרש</t>
  </si>
  <si>
    <t>משאבים נוספים הנדרשים לביצוע המשימה</t>
  </si>
  <si>
    <t>צעדים להמשך</t>
  </si>
  <si>
    <t>צרכים פיקוחים</t>
  </si>
  <si>
    <t>בדיקת הרכב חומצות שומן והתאמה לתקן של שמן זית</t>
  </si>
  <si>
    <t>רגיל</t>
  </si>
  <si>
    <t>בדיקת הרכב דבש לצורך התאמה לתקן ובחינת זיופים</t>
  </si>
  <si>
    <t>צבעי סודן בתבלינים (כולם - כיום יש חלקי)</t>
  </si>
  <si>
    <t>מיידי</t>
  </si>
  <si>
    <t>יכולת בדיקה וזיהוי של מקור החלב על מנת לבחון אותנטיות של מוצרי חלב (גבינות בעיקר)</t>
  </si>
  <si>
    <t>עדיפות נמוכה</t>
  </si>
  <si>
    <t>אותנטיות / DNA דגים</t>
  </si>
  <si>
    <t>שיטות בדיקה</t>
  </si>
  <si>
    <t>זיהוי אותנטיות בתבלינים:
כורכום, כמון, פפריקה, פלפל שחור, אורגנו, זעפרן</t>
  </si>
  <si>
    <t>ddPCR
NGS
rtPCR
HPLC-HRMS
FT-IR
ED-XRF
ash by TGA</t>
  </si>
  <si>
    <t>HPLC-HRMS</t>
  </si>
  <si>
    <t>ddPCR</t>
  </si>
  <si>
    <t>ED-XRF</t>
  </si>
  <si>
    <t>FTIR</t>
  </si>
  <si>
    <t>NGS</t>
  </si>
  <si>
    <t>rtPCR</t>
  </si>
  <si>
    <t>TGA</t>
  </si>
  <si>
    <t>Digital droplet polymerase chain reaction</t>
  </si>
  <si>
    <t>Energy dispersive X-ray fluorescence spectroscopy</t>
  </si>
  <si>
    <t>Fourier transform infrared spectroscopy</t>
  </si>
  <si>
    <t>High performance liquid chromatography coupled to high resolution mass spectrometry</t>
  </si>
  <si>
    <t>Next generation sequencing</t>
  </si>
  <si>
    <t>Real-time polymerase chain reaction</t>
  </si>
  <si>
    <t>Thermogravimetric analysis</t>
  </si>
  <si>
    <t>מקרא</t>
  </si>
  <si>
    <t>כמויות</t>
  </si>
  <si>
    <t>20-30</t>
  </si>
  <si>
    <t>סה"כ</t>
  </si>
  <si>
    <t>סולפיטים</t>
  </si>
  <si>
    <t xml:space="preserve">11. סוכרים, סירופים, דבש וממתיקים שולחנים </t>
  </si>
  <si>
    <t>14. משקאות למעט מוצרי חלב</t>
  </si>
  <si>
    <t>15. חטיפים מוכנים לאכילה</t>
  </si>
  <si>
    <t>1. 
חלב ומוצרי חלב, ותחליפיהם</t>
  </si>
  <si>
    <t>2. 
שומנים ושמנים ותחליבי שומן ושמן</t>
  </si>
  <si>
    <t xml:space="preserve">3. 
מקפאים אכילים </t>
  </si>
  <si>
    <t>4.
 פירות וירקות</t>
  </si>
  <si>
    <t>5. 
ממתקים</t>
  </si>
  <si>
    <t>6. 
דגנים ומוצרי דגנים</t>
  </si>
  <si>
    <t>7.
 מוצרי מאפה</t>
  </si>
  <si>
    <t>8.
 בשר ומוצריו</t>
  </si>
  <si>
    <t>9. 
דגים ומוצריהם</t>
  </si>
  <si>
    <t>10.
 ביצים ומוצרי ביצים</t>
  </si>
  <si>
    <t>12.
 מלחים, תבלינים, מרקים, רטבים, סלטים ומוצרי חלבון</t>
  </si>
  <si>
    <t>13. 
מזון לצרכים מיוחדים</t>
  </si>
  <si>
    <t>16.
קינוחים למעט מוצרים הכלולים בקטגוריות 1, 3 ו- 4</t>
  </si>
  <si>
    <t>17. 
תוספי תזונה</t>
  </si>
  <si>
    <t>18. 
מזונות מעובדים שאינם כלולים בקטגוריות 1 עד 17, למעט מזון לתינוקות ופעוטות</t>
  </si>
  <si>
    <t>Dioxins and PCBs</t>
  </si>
  <si>
    <t xml:space="preserve">מזהמים אורגניים הלוגניים עמידים </t>
  </si>
  <si>
    <t xml:space="preserve">מזהמי עיבוד </t>
  </si>
  <si>
    <t>מזהמים אחרים</t>
  </si>
  <si>
    <t>Melamine</t>
  </si>
  <si>
    <t xml:space="preserve">
רשימת אנליזות</t>
  </si>
  <si>
    <t>אלכוהול</t>
  </si>
  <si>
    <t xml:space="preserve">הערות לבדיקת הנתונים </t>
  </si>
  <si>
    <t>מזהמים כימיים:</t>
  </si>
  <si>
    <t xml:space="preserve">מיקרוביולוגיה: </t>
  </si>
  <si>
    <t xml:space="preserve">חומרי הדברה </t>
  </si>
  <si>
    <t>מזון לתינוקות - 30</t>
  </si>
  <si>
    <t>אגוזים ומוצריהם - 300 
קטניות ומוצריהן - 150</t>
  </si>
  <si>
    <t>Perfluoroalkyl PFAS</t>
  </si>
  <si>
    <t>PAH</t>
  </si>
  <si>
    <t>MCPD-3</t>
  </si>
  <si>
    <t>רלוונטי לכל קטגוריות המזון</t>
  </si>
  <si>
    <t>1000
אגוזים ומוצריהם - 300 
קטניות ומוצריהן - 150</t>
  </si>
  <si>
    <t>50
מזון לתינוקות - 30</t>
  </si>
  <si>
    <t xml:space="preserve">
שימורים - 10</t>
  </si>
  <si>
    <t>90
מזון לתינוקות - 30</t>
  </si>
  <si>
    <t>מזון לתינוקות - 30
10</t>
  </si>
  <si>
    <t xml:space="preserve">
מזונות אחרים 10</t>
  </si>
  <si>
    <t xml:space="preserve">
יין - 30</t>
  </si>
  <si>
    <t>אפלטוקסינים ואוכרטוקסינים</t>
  </si>
  <si>
    <t xml:space="preserve">לא מחוייב כל שנה, יכול להיות שיעשה אחת לשנתיים שלוש
</t>
  </si>
  <si>
    <t xml:space="preserve">40
תה וחליטות - 40
מוצרי קפה וקקאו - 40 </t>
  </si>
  <si>
    <t xml:space="preserve">מזון לתינוקות - 40
</t>
  </si>
  <si>
    <t>סטפ. קואג. חיובי</t>
  </si>
  <si>
    <t>בצילוס  צראוס</t>
  </si>
  <si>
    <t>פוספאטים</t>
  </si>
  <si>
    <t>ממתיקים בעלי מתיקות גבוהה ו פוליאוליים</t>
  </si>
  <si>
    <t>חומרים משמרים /מ.חמצון</t>
  </si>
  <si>
    <t>ניטריטים וניטראים לרבות ממקור טבעי</t>
  </si>
  <si>
    <t>חומרים משפרי מזון(עיקריים):</t>
  </si>
  <si>
    <t>PH</t>
  </si>
  <si>
    <t>עלות בדיקה בודדת כולל מע"מ</t>
  </si>
  <si>
    <t>עלות לבדיקה בודדת לא כולל מע"מ</t>
  </si>
  <si>
    <t>סה"כ משוקלל כולל מע"מ</t>
  </si>
  <si>
    <t>כמות לצורך שקלול</t>
  </si>
  <si>
    <t>גורם מבצע</t>
  </si>
  <si>
    <t>קבלן משנה</t>
  </si>
  <si>
    <t>ממיסים אורגניים</t>
  </si>
  <si>
    <t>AW</t>
  </si>
  <si>
    <t>חיידקים לקטיים</t>
  </si>
  <si>
    <t>קלוסטרידיום</t>
  </si>
  <si>
    <t>בדיקות סביבתיות- סלמונלה</t>
  </si>
  <si>
    <t>בדיקות סביבתיות- ליסטריה SPP</t>
  </si>
  <si>
    <t>צבעי מאכל(טבעיים ומלאכותיים) כולל צבעים אסורים כדוגמת צבעי סודן</t>
  </si>
  <si>
    <t>ערכים תזונתיים</t>
  </si>
  <si>
    <t>מקרו נוטריינטים</t>
  </si>
  <si>
    <t>ויטמינים</t>
  </si>
  <si>
    <t>מינרלים</t>
  </si>
  <si>
    <t>יכול שייעשה בכל שנה בקטגוריה אחרת</t>
  </si>
  <si>
    <t>10
מזון לתינוקות-40</t>
  </si>
  <si>
    <r>
      <t xml:space="preserve">ליסטריה </t>
    </r>
    <r>
      <rPr>
        <sz val="11"/>
        <rFont val="Tahoma"/>
        <family val="2"/>
      </rPr>
      <t>PCR+ספירה(SPP+MONO)</t>
    </r>
  </si>
  <si>
    <r>
      <t xml:space="preserve">סלמונלה - </t>
    </r>
    <r>
      <rPr>
        <sz val="11"/>
        <rFont val="Tahoma"/>
        <family val="2"/>
      </rPr>
      <t>פרוטוקול שגרתי</t>
    </r>
  </si>
  <si>
    <r>
      <t xml:space="preserve">אנטרובקטריצה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</si>
  <si>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ספירה כללית - </t>
    </r>
    <r>
      <rPr>
        <sz val="11"/>
        <rFont val="Tahoma"/>
        <family val="2"/>
      </rPr>
      <t>פרוטוקול שגרתי</t>
    </r>
    <r>
      <rPr>
        <b/>
        <sz val="11"/>
        <rFont val="Tahoma"/>
        <family val="2"/>
      </rPr>
      <t xml:space="preserve"> </t>
    </r>
  </si>
  <si>
    <r>
      <t xml:space="preserve">היסטמין - </t>
    </r>
    <r>
      <rPr>
        <sz val="11"/>
        <rFont val="Tahoma"/>
        <family val="2"/>
      </rPr>
      <t>HPLC</t>
    </r>
  </si>
  <si>
    <r>
      <rPr>
        <sz val="11"/>
        <rFont val="Tahoma"/>
        <family val="2"/>
      </rPr>
      <t xml:space="preserve"> פרוטוקול שגרתי</t>
    </r>
    <r>
      <rPr>
        <b/>
        <sz val="11"/>
        <rFont val="Tahoma"/>
        <family val="2"/>
      </rPr>
      <t xml:space="preserve"> E.coli</t>
    </r>
  </si>
  <si>
    <r>
      <t xml:space="preserve">מיקוטוקסינים (למעט פטולין, ציטרינין וארגוט)
</t>
    </r>
    <r>
      <rPr>
        <sz val="10"/>
        <rFont val="Tahoma"/>
        <family val="2"/>
      </rPr>
      <t>(לא כולל אפלטוקסינים ואוכרטוקסינים)</t>
    </r>
  </si>
  <si>
    <t>מתכות (למעט ניקל)</t>
  </si>
  <si>
    <r>
      <t xml:space="preserve">אלרגנים </t>
    </r>
    <r>
      <rPr>
        <sz val="14"/>
        <rFont val="David"/>
        <family val="2"/>
      </rPr>
      <t>(גלוטן, ביצים, דגים, חלב, סויה, שומשום, בוטנים, אגוזים (מלך, לוז, קשיו, פקאן, מקדמיה, ברזיל, פיסטוק), סולפיט, שקדים, סלרי, חרדל, רכיכות, תורמוס,פול)</t>
    </r>
  </si>
  <si>
    <t>עמודהT אינה בהכרח הסכום של כלל הקבוצות - נלקחו בחשבון התפרצויות/חשד לתחלואה</t>
  </si>
  <si>
    <t>ספק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</si>
</sst>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4"/>
      <color indexed="8"/>
      <name val="David"/>
      <family val="2"/>
    </font>
    <font>
      <b/>
      <sz val="14"/>
      <color rgb="FF006100"/>
      <name val="Arial"/>
      <family val="2"/>
      <scheme val="minor"/>
    </font>
    <font>
      <b/>
      <sz val="11"/>
      <color rgb="FFFA7D00"/>
      <name val="Arial"/>
      <family val="2"/>
      <charset val="177"/>
      <scheme val="minor"/>
    </font>
    <font>
      <b/>
      <sz val="11"/>
      <name val="Tahoma"/>
      <family val="2"/>
    </font>
    <font>
      <sz val="11"/>
      <name val="Arial"/>
      <family val="2"/>
      <charset val="177"/>
      <scheme val="minor"/>
    </font>
    <font>
      <b/>
      <sz val="14"/>
      <name val="David"/>
      <family val="2"/>
    </font>
    <font>
      <sz val="11"/>
      <name val="Tahoma"/>
      <family val="2"/>
    </font>
    <font>
      <sz val="10"/>
      <name val="Tahoma"/>
      <family val="2"/>
    </font>
    <font>
      <sz val="14"/>
      <name val="David"/>
      <family val="2"/>
    </font>
    <font>
      <b/>
      <u/>
      <sz val="16"/>
      <name val="Arial"/>
      <family val="2"/>
      <scheme val="minor"/>
    </font>
    <font>
      <b/>
      <sz val="16"/>
      <name val="David"/>
      <family val="2"/>
    </font>
    <font>
      <sz val="11"/>
      <color theme="0"/>
      <name val="Arial"/>
      <family val="2"/>
      <charset val="177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43" fontId="10" fillId="0" borderId="0" applyFon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9" applyNumberFormat="0" applyAlignment="0" applyProtection="0"/>
    <xf numFmtId="0" fontId="16" fillId="7" borderId="9" applyNumberFormat="0" applyAlignment="0" applyProtection="0"/>
  </cellStyleXfs>
  <cellXfs count="90">
    <xf numFmtId="0" fontId="0" fillId="0" borderId="0" xfId="0"/>
    <xf numFmtId="0" fontId="5" fillId="0" borderId="0" xfId="1"/>
    <xf numFmtId="0" fontId="5" fillId="0" borderId="2" xfId="1" applyBorder="1"/>
    <xf numFmtId="0" fontId="5" fillId="0" borderId="2" xfId="1" applyBorder="1" applyAlignment="1">
      <alignment wrapText="1"/>
    </xf>
    <xf numFmtId="0" fontId="5" fillId="0" borderId="0" xfId="1" applyAlignment="1">
      <alignment horizont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2" xfId="1" applyBorder="1" applyAlignment="1">
      <alignment horizontal="center"/>
    </xf>
    <xf numFmtId="0" fontId="5" fillId="0" borderId="1" xfId="1" applyBorder="1" applyAlignment="1">
      <alignment horizontal="center"/>
    </xf>
    <xf numFmtId="0" fontId="5" fillId="0" borderId="1" xfId="1" applyBorder="1" applyAlignment="1">
      <alignment wrapText="1"/>
    </xf>
    <xf numFmtId="0" fontId="5" fillId="0" borderId="1" xfId="1" applyBorder="1"/>
    <xf numFmtId="0" fontId="5" fillId="0" borderId="3" xfId="1" applyBorder="1"/>
    <xf numFmtId="0" fontId="5" fillId="0" borderId="0" xfId="1" applyAlignment="1">
      <alignment wrapText="1"/>
    </xf>
    <xf numFmtId="0" fontId="5" fillId="0" borderId="0" xfId="1" applyAlignment="1">
      <alignment vertical="center"/>
    </xf>
    <xf numFmtId="0" fontId="4" fillId="0" borderId="0" xfId="1" applyFont="1"/>
    <xf numFmtId="0" fontId="3" fillId="0" borderId="2" xfId="1" applyFont="1" applyBorder="1" applyAlignment="1">
      <alignment horizontal="center" vertical="center" wrapText="1" readingOrder="2"/>
    </xf>
    <xf numFmtId="0" fontId="7" fillId="0" borderId="2" xfId="2" applyBorder="1" applyAlignment="1">
      <alignment horizontal="center" wrapText="1"/>
    </xf>
    <xf numFmtId="0" fontId="7" fillId="0" borderId="2" xfId="2" applyBorder="1" applyAlignment="1">
      <alignment horizontal="center"/>
    </xf>
    <xf numFmtId="0" fontId="3" fillId="0" borderId="1" xfId="1" applyFont="1" applyBorder="1" applyAlignment="1">
      <alignment horizontal="center" vertical="center" wrapText="1" readingOrder="2"/>
    </xf>
    <xf numFmtId="0" fontId="5" fillId="0" borderId="4" xfId="1" applyBorder="1" applyAlignment="1">
      <alignment horizontal="center"/>
    </xf>
    <xf numFmtId="0" fontId="0" fillId="0" borderId="2" xfId="0" applyBorder="1"/>
    <xf numFmtId="0" fontId="5" fillId="0" borderId="5" xfId="1" applyBorder="1"/>
    <xf numFmtId="0" fontId="0" fillId="0" borderId="2" xfId="0" applyBorder="1" applyAlignment="1">
      <alignment horizontal="center"/>
    </xf>
    <xf numFmtId="0" fontId="8" fillId="0" borderId="0" xfId="2" applyFont="1" applyAlignment="1">
      <alignment wrapText="1"/>
    </xf>
    <xf numFmtId="0" fontId="7" fillId="0" borderId="0" xfId="2" applyAlignment="1">
      <alignment horizontal="center" wrapText="1"/>
    </xf>
    <xf numFmtId="0" fontId="3" fillId="0" borderId="0" xfId="1" applyFont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2" fillId="0" borderId="0" xfId="1" applyFont="1" applyAlignment="1">
      <alignment horizontal="center" vertical="center" wrapText="1" readingOrder="2"/>
    </xf>
    <xf numFmtId="0" fontId="8" fillId="0" borderId="0" xfId="2" applyFont="1"/>
    <xf numFmtId="0" fontId="7" fillId="0" borderId="0" xfId="2"/>
    <xf numFmtId="0" fontId="2" fillId="0" borderId="2" xfId="1" applyFont="1" applyBorder="1" applyAlignment="1">
      <alignment horizontal="center"/>
    </xf>
    <xf numFmtId="0" fontId="5" fillId="0" borderId="4" xfId="1" applyBorder="1"/>
    <xf numFmtId="0" fontId="2" fillId="0" borderId="2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horizontal="center" vertical="center" wrapText="1" readingOrder="2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7" xfId="0" applyBorder="1"/>
    <xf numFmtId="0" fontId="2" fillId="0" borderId="5" xfId="1" applyFont="1" applyBorder="1"/>
    <xf numFmtId="0" fontId="1" fillId="0" borderId="5" xfId="1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7" fillId="0" borderId="10" xfId="2" applyBorder="1" applyAlignment="1">
      <alignment wrapText="1"/>
    </xf>
    <xf numFmtId="0" fontId="8" fillId="0" borderId="11" xfId="2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164" fontId="3" fillId="0" borderId="2" xfId="3" applyNumberFormat="1" applyFont="1" applyBorder="1" applyAlignment="1">
      <alignment vertical="center" wrapText="1" readingOrder="2"/>
    </xf>
    <xf numFmtId="164" fontId="3" fillId="0" borderId="1" xfId="3" applyNumberFormat="1" applyFont="1" applyBorder="1" applyAlignment="1">
      <alignment vertical="center" wrapText="1" readingOrder="2"/>
    </xf>
    <xf numFmtId="0" fontId="0" fillId="0" borderId="0" xfId="0" applyAlignment="1">
      <alignment horizontal="center"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4" borderId="2" xfId="4" applyFont="1" applyBorder="1" applyAlignment="1">
      <alignment horizontal="center" vertical="center"/>
    </xf>
    <xf numFmtId="0" fontId="17" fillId="8" borderId="2" xfId="0" applyFont="1" applyFill="1" applyBorder="1" applyAlignment="1">
      <alignment wrapText="1"/>
    </xf>
    <xf numFmtId="0" fontId="5" fillId="0" borderId="12" xfId="1" applyBorder="1"/>
    <xf numFmtId="0" fontId="7" fillId="0" borderId="12" xfId="2" applyBorder="1" applyAlignment="1">
      <alignment horizontal="center" wrapText="1"/>
    </xf>
    <xf numFmtId="0" fontId="3" fillId="0" borderId="12" xfId="1" applyFont="1" applyBorder="1" applyAlignment="1">
      <alignment horizontal="center" vertical="center" wrapText="1" readingOrder="2"/>
    </xf>
    <xf numFmtId="0" fontId="0" fillId="0" borderId="12" xfId="0" applyBorder="1"/>
    <xf numFmtId="0" fontId="1" fillId="0" borderId="1" xfId="1" applyFont="1" applyBorder="1" applyAlignment="1">
      <alignment horizontal="center" vertical="center" wrapText="1" readingOrder="2"/>
    </xf>
    <xf numFmtId="0" fontId="1" fillId="0" borderId="5" xfId="1" applyFont="1" applyBorder="1"/>
    <xf numFmtId="164" fontId="18" fillId="0" borderId="2" xfId="3" applyNumberFormat="1" applyFont="1" applyFill="1" applyBorder="1" applyAlignment="1">
      <alignment vertical="center" wrapText="1" readingOrder="2"/>
    </xf>
    <xf numFmtId="0" fontId="0" fillId="9" borderId="2" xfId="0" applyFill="1" applyBorder="1" applyAlignment="1">
      <alignment wrapText="1"/>
    </xf>
    <xf numFmtId="0" fontId="19" fillId="3" borderId="8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right" wrapText="1" readingOrder="1"/>
    </xf>
    <xf numFmtId="0" fontId="17" fillId="8" borderId="2" xfId="0" applyFont="1" applyFill="1" applyBorder="1" applyAlignment="1">
      <alignment horizontal="right" wrapText="1"/>
    </xf>
    <xf numFmtId="0" fontId="17" fillId="8" borderId="2" xfId="0" applyFont="1" applyFill="1" applyBorder="1"/>
    <xf numFmtId="0" fontId="20" fillId="8" borderId="2" xfId="0" applyFont="1" applyFill="1" applyBorder="1"/>
    <xf numFmtId="0" fontId="17" fillId="0" borderId="6" xfId="0" applyFont="1" applyBorder="1"/>
    <xf numFmtId="0" fontId="18" fillId="0" borderId="0" xfId="0" applyFont="1"/>
    <xf numFmtId="0" fontId="23" fillId="0" borderId="0" xfId="0" applyFont="1"/>
    <xf numFmtId="0" fontId="24" fillId="0" borderId="0" xfId="0" applyFont="1"/>
    <xf numFmtId="0" fontId="20" fillId="8" borderId="2" xfId="0" applyFont="1" applyFill="1" applyBorder="1" applyAlignment="1">
      <alignment wrapText="1"/>
    </xf>
    <xf numFmtId="0" fontId="3" fillId="0" borderId="5" xfId="1" applyFont="1" applyBorder="1" applyAlignment="1">
      <alignment horizontal="center" vertical="center" wrapText="1" readingOrder="2"/>
    </xf>
    <xf numFmtId="0" fontId="3" fillId="0" borderId="4" xfId="1" applyFont="1" applyBorder="1" applyAlignment="1">
      <alignment horizontal="center" vertical="center" wrapText="1" readingOrder="2"/>
    </xf>
    <xf numFmtId="0" fontId="7" fillId="0" borderId="0" xfId="2" applyAlignment="1">
      <alignment horizontal="center"/>
    </xf>
    <xf numFmtId="0" fontId="7" fillId="0" borderId="0" xfId="2" applyAlignment="1">
      <alignment horizontal="center" wrapText="1"/>
    </xf>
    <xf numFmtId="0" fontId="25" fillId="0" borderId="0" xfId="0" applyFont="1"/>
    <xf numFmtId="0" fontId="14" fillId="3" borderId="8" xfId="0" applyFont="1" applyFill="1" applyBorder="1" applyAlignment="1">
      <alignment vertical="center" wrapText="1"/>
    </xf>
    <xf numFmtId="164" fontId="18" fillId="0" borderId="2" xfId="5" applyNumberFormat="1" applyFont="1" applyFill="1" applyBorder="1" applyAlignment="1">
      <alignment vertical="center" wrapText="1" readingOrder="2"/>
    </xf>
    <xf numFmtId="164" fontId="18" fillId="0" borderId="12" xfId="5" applyNumberFormat="1" applyFont="1" applyFill="1" applyBorder="1" applyAlignment="1">
      <alignment vertical="center" wrapText="1" readingOrder="2"/>
    </xf>
    <xf numFmtId="43" fontId="9" fillId="0" borderId="7" xfId="3" applyFont="1" applyBorder="1" applyAlignment="1">
      <alignment vertical="center" wrapText="1" readingOrder="2"/>
    </xf>
    <xf numFmtId="0" fontId="2" fillId="0" borderId="0" xfId="1" applyFont="1" applyAlignment="1">
      <alignment vertical="center" wrapText="1" readingOrder="2"/>
    </xf>
    <xf numFmtId="0" fontId="3" fillId="0" borderId="0" xfId="1" applyFont="1" applyAlignment="1">
      <alignment vertical="center" wrapText="1" readingOrder="2"/>
    </xf>
    <xf numFmtId="0" fontId="7" fillId="0" borderId="0" xfId="2" applyAlignment="1">
      <alignment vertical="center"/>
    </xf>
    <xf numFmtId="0" fontId="0" fillId="0" borderId="0" xfId="0" applyAlignment="1">
      <alignment vertical="center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3" fillId="6" borderId="9" xfId="6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3" fillId="6" borderId="9" xfId="6" applyProtection="1">
      <protection locked="0"/>
    </xf>
    <xf numFmtId="0" fontId="16" fillId="7" borderId="9" xfId="7" applyAlignment="1" applyProtection="1">
      <alignment horizontal="center" vertical="center"/>
      <protection locked="0"/>
    </xf>
  </cellXfs>
  <cellStyles count="8">
    <cellStyle name="Comma" xfId="3" builtinId="3"/>
    <cellStyle name="Normal" xfId="0" builtinId="0"/>
    <cellStyle name="Normal 2" xfId="1" xr:uid="{00000000-0005-0000-0000-000001000000}"/>
    <cellStyle name="Normal 3" xfId="2" xr:uid="{00000000-0005-0000-0000-000002000000}"/>
    <cellStyle name="חישוב" xfId="7" builtinId="22"/>
    <cellStyle name="טוב" xfId="4" builtinId="26"/>
    <cellStyle name="קלט" xfId="6" builtinId="20"/>
    <cellStyle name="רע" xfId="5" builtinId="27"/>
  </cellStyles>
  <dxfs count="4">
    <dxf>
      <fill>
        <patternFill>
          <bgColor rgb="FFFF7C80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ya.liberman\AppData\Local\Microsoft\Windows\INetCache\Content.Outlook\5AZP1RJN\&#1488;&#1500;&#1512;&#1490;&#1504;&#1497;&#1501;_&#1494;&#1497;&#1493;&#1507;_&#1514;&#1494;&#1493;&#1504;&#1514;&#1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גיליון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workbookViewId="0">
      <selection activeCell="N9" sqref="N9"/>
    </sheetView>
  </sheetViews>
  <sheetFormatPr defaultColWidth="9" defaultRowHeight="14" x14ac:dyDescent="0.3"/>
  <cols>
    <col min="1" max="1" width="9" style="4"/>
    <col min="2" max="2" width="38.83203125" style="1" customWidth="1"/>
    <col min="3" max="3" width="16" style="1" hidden="1" customWidth="1"/>
    <col min="4" max="4" width="19.58203125" style="1" bestFit="1" customWidth="1"/>
    <col min="5" max="5" width="14.58203125" style="1" customWidth="1"/>
    <col min="6" max="16384" width="9" style="1"/>
  </cols>
  <sheetData>
    <row r="1" spans="1:14" ht="72.5" x14ac:dyDescent="0.3">
      <c r="A1" s="5" t="s">
        <v>1</v>
      </c>
      <c r="B1" s="6" t="s">
        <v>2</v>
      </c>
      <c r="C1" s="6" t="s">
        <v>3</v>
      </c>
      <c r="D1" s="6" t="s">
        <v>20</v>
      </c>
      <c r="E1" s="6" t="s">
        <v>4</v>
      </c>
      <c r="F1" s="6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6" t="s">
        <v>10</v>
      </c>
      <c r="L1" s="6" t="s">
        <v>0</v>
      </c>
      <c r="M1" s="6" t="s">
        <v>11</v>
      </c>
      <c r="N1" s="13" t="s">
        <v>38</v>
      </c>
    </row>
    <row r="2" spans="1:14" ht="25.5" customHeight="1" x14ac:dyDescent="0.3">
      <c r="A2" s="7">
        <v>1</v>
      </c>
      <c r="B2" s="2" t="s">
        <v>12</v>
      </c>
      <c r="C2" s="2" t="s">
        <v>13</v>
      </c>
      <c r="D2" s="2"/>
      <c r="E2" s="2"/>
      <c r="F2" s="2"/>
      <c r="G2" s="2"/>
      <c r="H2" s="2"/>
      <c r="I2" s="2"/>
      <c r="J2" s="2"/>
      <c r="K2" s="2"/>
      <c r="L2" s="2"/>
      <c r="M2" s="2"/>
      <c r="N2" s="1">
        <v>50</v>
      </c>
    </row>
    <row r="3" spans="1:14" ht="38.15" customHeight="1" x14ac:dyDescent="0.3">
      <c r="A3" s="7">
        <v>2</v>
      </c>
      <c r="B3" s="2" t="s">
        <v>14</v>
      </c>
      <c r="C3" s="2" t="s">
        <v>13</v>
      </c>
      <c r="D3" s="2"/>
      <c r="E3" s="2"/>
      <c r="F3" s="2"/>
      <c r="G3" s="2"/>
      <c r="H3" s="2"/>
      <c r="I3" s="2"/>
      <c r="J3" s="2"/>
      <c r="K3" s="2"/>
      <c r="L3" s="2"/>
      <c r="M3" s="2"/>
      <c r="N3" s="1" t="s">
        <v>39</v>
      </c>
    </row>
    <row r="4" spans="1:14" ht="44.15" customHeight="1" x14ac:dyDescent="0.3">
      <c r="A4" s="7">
        <v>3</v>
      </c>
      <c r="B4" s="2" t="s">
        <v>15</v>
      </c>
      <c r="C4" s="2" t="s">
        <v>16</v>
      </c>
      <c r="D4" s="12" t="s">
        <v>23</v>
      </c>
      <c r="E4" s="2"/>
      <c r="F4" s="2"/>
      <c r="G4" s="2"/>
      <c r="H4" s="2"/>
      <c r="I4" s="2"/>
      <c r="J4" s="2"/>
      <c r="K4" s="2"/>
      <c r="L4" s="2"/>
      <c r="M4" s="2"/>
      <c r="N4" s="1">
        <v>50</v>
      </c>
    </row>
    <row r="5" spans="1:14" ht="49" customHeight="1" x14ac:dyDescent="0.3">
      <c r="A5" s="8">
        <v>4</v>
      </c>
      <c r="B5" s="9" t="s">
        <v>17</v>
      </c>
      <c r="C5" s="9" t="s">
        <v>18</v>
      </c>
      <c r="D5" s="9"/>
      <c r="E5" s="10"/>
      <c r="F5" s="10"/>
      <c r="G5" s="10"/>
      <c r="H5" s="10"/>
      <c r="I5" s="10"/>
      <c r="J5" s="10"/>
      <c r="K5" s="10"/>
      <c r="L5" s="10"/>
      <c r="M5" s="10"/>
    </row>
    <row r="6" spans="1:14" s="2" customFormat="1" ht="98" x14ac:dyDescent="0.3">
      <c r="A6" s="7">
        <v>6</v>
      </c>
      <c r="B6" s="3" t="s">
        <v>21</v>
      </c>
      <c r="D6" s="3" t="s">
        <v>22</v>
      </c>
      <c r="N6" s="2">
        <v>100</v>
      </c>
    </row>
    <row r="7" spans="1:14" x14ac:dyDescent="0.3">
      <c r="A7" s="4">
        <v>8</v>
      </c>
      <c r="B7" s="11" t="s">
        <v>19</v>
      </c>
      <c r="N7" s="1">
        <v>100</v>
      </c>
    </row>
    <row r="9" spans="1:14" x14ac:dyDescent="0.3">
      <c r="A9" s="4" t="s">
        <v>40</v>
      </c>
      <c r="N9" s="14">
        <v>350</v>
      </c>
    </row>
    <row r="15" spans="1:14" x14ac:dyDescent="0.3">
      <c r="B15" s="1" t="s">
        <v>37</v>
      </c>
    </row>
    <row r="16" spans="1:14" x14ac:dyDescent="0.3">
      <c r="B16" t="s">
        <v>30</v>
      </c>
      <c r="D16" s="1" t="s">
        <v>24</v>
      </c>
    </row>
    <row r="17" spans="2:4" x14ac:dyDescent="0.3">
      <c r="B17" t="s">
        <v>31</v>
      </c>
      <c r="D17" s="1" t="s">
        <v>25</v>
      </c>
    </row>
    <row r="18" spans="2:4" x14ac:dyDescent="0.3">
      <c r="B18" t="s">
        <v>32</v>
      </c>
      <c r="D18" s="1" t="s">
        <v>26</v>
      </c>
    </row>
    <row r="19" spans="2:4" x14ac:dyDescent="0.3">
      <c r="B19" t="s">
        <v>33</v>
      </c>
      <c r="D19" t="s">
        <v>23</v>
      </c>
    </row>
    <row r="20" spans="2:4" x14ac:dyDescent="0.3">
      <c r="B20" t="s">
        <v>34</v>
      </c>
      <c r="D20" s="1" t="s">
        <v>27</v>
      </c>
    </row>
    <row r="21" spans="2:4" x14ac:dyDescent="0.3">
      <c r="B21" t="s">
        <v>35</v>
      </c>
      <c r="D21" s="1" t="s">
        <v>28</v>
      </c>
    </row>
    <row r="22" spans="2:4" x14ac:dyDescent="0.3">
      <c r="B22" t="s">
        <v>36</v>
      </c>
      <c r="D22" s="1" t="s">
        <v>29</v>
      </c>
    </row>
  </sheetData>
  <conditionalFormatting sqref="C2:D5">
    <cfRule type="containsText" dxfId="3" priority="1" operator="containsText" text="עדיפות נמוכה">
      <formula>NOT(ISERROR(SEARCH("עדיפות נמוכה",C2)))</formula>
    </cfRule>
    <cfRule type="containsText" dxfId="2" priority="2" operator="containsText" text="רגיל">
      <formula>NOT(ISERROR(SEARCH("רגיל",C2)))</formula>
    </cfRule>
    <cfRule type="containsText" dxfId="1" priority="3" operator="containsText" text="דחוף">
      <formula>NOT(ISERROR(SEARCH("דחוף",C2)))</formula>
    </cfRule>
    <cfRule type="containsText" dxfId="0" priority="4" operator="containsText" text="מיידי">
      <formula>NOT(ISERROR(SEARCH("מיידי",C2)))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'C:\Users\maya.liberman\AppData\Local\Microsoft\Windows\INetCache\Content.Outlook\5AZP1RJN\[אלרגנים_זיוף_תזונתי.xlsx]גיליון2'!#REF!</xm:f>
          </x14:formula1>
          <xm:sqref>C2:D5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4"/>
  <sheetViews>
    <sheetView rightToLeft="1" tabSelected="1" topLeftCell="B1" zoomScale="50" zoomScaleNormal="50" workbookViewId="0">
      <pane ySplit="1" topLeftCell="A30" activePane="bottomLeft" state="frozen"/>
      <selection pane="bottomLeft" activeCell="Y36" sqref="Y36:Y38"/>
    </sheetView>
  </sheetViews>
  <sheetFormatPr defaultRowHeight="14" x14ac:dyDescent="0.3"/>
  <cols>
    <col min="1" max="1" width="34.25" style="66" bestFit="1" customWidth="1"/>
    <col min="2" max="2" width="9.25" customWidth="1"/>
    <col min="5" max="5" width="12.08203125" customWidth="1"/>
    <col min="14" max="14" width="15" customWidth="1"/>
    <col min="15" max="15" width="12.58203125" customWidth="1"/>
    <col min="17" max="18" width="8.83203125" customWidth="1"/>
    <col min="19" max="19" width="13.25" customWidth="1"/>
    <col min="20" max="20" width="13.25" style="82" customWidth="1"/>
    <col min="21" max="21" width="27.58203125" bestFit="1" customWidth="1"/>
    <col min="22" max="22" width="18.33203125" style="86" customWidth="1"/>
    <col min="23" max="23" width="16.08203125" customWidth="1"/>
    <col min="24" max="24" width="18.5" style="48" customWidth="1"/>
    <col min="25" max="25" width="19.58203125" style="86" customWidth="1"/>
  </cols>
  <sheetData>
    <row r="1" spans="1:29" ht="144.65" customHeight="1" thickBot="1" x14ac:dyDescent="0.35">
      <c r="A1" s="60" t="s">
        <v>65</v>
      </c>
      <c r="B1" s="49" t="s">
        <v>45</v>
      </c>
      <c r="C1" s="49" t="s">
        <v>46</v>
      </c>
      <c r="D1" s="49" t="s">
        <v>47</v>
      </c>
      <c r="E1" s="49" t="s">
        <v>48</v>
      </c>
      <c r="F1" s="49" t="s">
        <v>49</v>
      </c>
      <c r="G1" s="49" t="s">
        <v>50</v>
      </c>
      <c r="H1" s="49" t="s">
        <v>51</v>
      </c>
      <c r="I1" s="49" t="s">
        <v>52</v>
      </c>
      <c r="J1" s="49" t="s">
        <v>53</v>
      </c>
      <c r="K1" s="49" t="s">
        <v>54</v>
      </c>
      <c r="L1" s="49" t="s">
        <v>42</v>
      </c>
      <c r="M1" s="49" t="s">
        <v>55</v>
      </c>
      <c r="N1" s="49" t="s">
        <v>56</v>
      </c>
      <c r="O1" s="49" t="s">
        <v>43</v>
      </c>
      <c r="P1" s="49" t="s">
        <v>44</v>
      </c>
      <c r="Q1" s="49" t="s">
        <v>57</v>
      </c>
      <c r="R1" s="49" t="s">
        <v>58</v>
      </c>
      <c r="S1" s="49" t="s">
        <v>59</v>
      </c>
      <c r="T1" s="75" t="s">
        <v>99</v>
      </c>
      <c r="U1" s="49" t="s">
        <v>67</v>
      </c>
      <c r="V1" s="83" t="s">
        <v>97</v>
      </c>
      <c r="W1" s="49" t="s">
        <v>96</v>
      </c>
      <c r="X1" s="49" t="s">
        <v>98</v>
      </c>
      <c r="Y1" s="87" t="s">
        <v>100</v>
      </c>
    </row>
    <row r="2" spans="1:29" ht="18" x14ac:dyDescent="0.3">
      <c r="A2" s="60" t="s">
        <v>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75"/>
      <c r="U2" s="49"/>
      <c r="V2" s="83"/>
      <c r="W2" s="49"/>
      <c r="X2" s="49"/>
      <c r="Y2" s="83"/>
    </row>
    <row r="3" spans="1:29" ht="42" x14ac:dyDescent="0.3">
      <c r="A3" s="51" t="s">
        <v>115</v>
      </c>
      <c r="B3" s="7">
        <v>350</v>
      </c>
      <c r="C3" s="16"/>
      <c r="D3" s="15"/>
      <c r="E3" s="7"/>
      <c r="F3" s="7"/>
      <c r="G3" s="7"/>
      <c r="H3" s="16"/>
      <c r="I3" s="7">
        <v>600</v>
      </c>
      <c r="J3" s="7">
        <v>600</v>
      </c>
      <c r="K3" s="7"/>
      <c r="L3" s="15"/>
      <c r="M3" s="16"/>
      <c r="N3" s="15"/>
      <c r="O3" s="16"/>
      <c r="P3" s="7"/>
      <c r="Q3" s="15"/>
      <c r="R3" s="15"/>
      <c r="S3" s="15"/>
      <c r="T3" s="46">
        <v>3000</v>
      </c>
      <c r="U3" s="59" t="s">
        <v>124</v>
      </c>
      <c r="V3" s="84">
        <v>0</v>
      </c>
      <c r="W3" s="45">
        <f>V3*$AC$3</f>
        <v>0</v>
      </c>
      <c r="X3" s="45">
        <f t="shared" ref="X3:X43" si="0">W3*T3</f>
        <v>0</v>
      </c>
      <c r="Y3" s="88"/>
      <c r="AC3" s="74">
        <v>1.18</v>
      </c>
    </row>
    <row r="4" spans="1:29" ht="49" customHeight="1" x14ac:dyDescent="0.3">
      <c r="A4" s="51" t="s">
        <v>116</v>
      </c>
      <c r="B4" s="7">
        <v>100</v>
      </c>
      <c r="C4" s="16"/>
      <c r="D4" s="15"/>
      <c r="E4" s="7">
        <v>400</v>
      </c>
      <c r="F4" s="7">
        <v>200</v>
      </c>
      <c r="G4" s="7">
        <v>300</v>
      </c>
      <c r="H4" s="16"/>
      <c r="I4" s="7">
        <v>300</v>
      </c>
      <c r="J4" s="7">
        <v>200</v>
      </c>
      <c r="K4" s="7">
        <v>300</v>
      </c>
      <c r="L4" s="15"/>
      <c r="M4" s="16">
        <v>400</v>
      </c>
      <c r="N4" s="15"/>
      <c r="O4" s="16"/>
      <c r="P4" s="7"/>
      <c r="Q4" s="15"/>
      <c r="R4" s="15"/>
      <c r="S4" s="15"/>
      <c r="T4" s="46">
        <v>3000</v>
      </c>
      <c r="U4" s="20"/>
      <c r="V4" s="84">
        <v>0</v>
      </c>
      <c r="W4" s="45">
        <f t="shared" ref="W4:W43" si="1">V4*$AC$3</f>
        <v>0</v>
      </c>
      <c r="X4" s="45">
        <f t="shared" si="0"/>
        <v>0</v>
      </c>
      <c r="Y4" s="88"/>
    </row>
    <row r="5" spans="1:29" ht="48" customHeight="1" x14ac:dyDescent="0.3">
      <c r="A5" s="51" t="s">
        <v>117</v>
      </c>
      <c r="B5" s="7">
        <v>100</v>
      </c>
      <c r="C5" s="16"/>
      <c r="D5" s="15"/>
      <c r="E5" s="7">
        <v>400</v>
      </c>
      <c r="F5" s="7">
        <v>200</v>
      </c>
      <c r="G5" s="7">
        <v>300</v>
      </c>
      <c r="H5" s="16"/>
      <c r="I5" s="7">
        <v>300</v>
      </c>
      <c r="J5" s="7">
        <v>200</v>
      </c>
      <c r="K5" s="7">
        <v>300</v>
      </c>
      <c r="L5" s="15"/>
      <c r="M5" s="16">
        <v>400</v>
      </c>
      <c r="N5" s="15"/>
      <c r="O5" s="16"/>
      <c r="P5" s="7"/>
      <c r="Q5" s="15"/>
      <c r="R5" s="15"/>
      <c r="S5" s="15"/>
      <c r="T5" s="46">
        <v>3000</v>
      </c>
      <c r="U5" s="20"/>
      <c r="V5" s="84">
        <v>0</v>
      </c>
      <c r="W5" s="45">
        <f t="shared" si="1"/>
        <v>0</v>
      </c>
      <c r="X5" s="45">
        <f>W5*T5</f>
        <v>0</v>
      </c>
      <c r="Y5" s="88"/>
    </row>
    <row r="6" spans="1:29" ht="31" customHeight="1" x14ac:dyDescent="0.3">
      <c r="A6" s="51" t="s">
        <v>118</v>
      </c>
      <c r="B6" s="7"/>
      <c r="C6" s="16"/>
      <c r="D6" s="15"/>
      <c r="E6" s="7"/>
      <c r="F6" s="7"/>
      <c r="G6" s="7"/>
      <c r="H6" s="16"/>
      <c r="I6" s="7">
        <v>1800</v>
      </c>
      <c r="J6" s="7">
        <v>300</v>
      </c>
      <c r="K6" s="7"/>
      <c r="L6" s="15"/>
      <c r="M6" s="16"/>
      <c r="N6" s="15"/>
      <c r="O6" s="16"/>
      <c r="P6" s="7"/>
      <c r="Q6" s="15"/>
      <c r="R6" s="15"/>
      <c r="S6" s="15"/>
      <c r="T6" s="46">
        <f t="shared" ref="T6:T29" si="2">SUM(B6:S6)</f>
        <v>2100</v>
      </c>
      <c r="U6" s="20"/>
      <c r="V6" s="84">
        <v>0</v>
      </c>
      <c r="W6" s="45">
        <f t="shared" si="1"/>
        <v>0</v>
      </c>
      <c r="X6" s="45">
        <f t="shared" si="0"/>
        <v>0</v>
      </c>
      <c r="Y6" s="88"/>
    </row>
    <row r="7" spans="1:29" ht="34" customHeight="1" x14ac:dyDescent="0.3">
      <c r="A7" s="51" t="s">
        <v>119</v>
      </c>
      <c r="B7" s="7"/>
      <c r="C7" s="16"/>
      <c r="D7" s="15"/>
      <c r="E7" s="7"/>
      <c r="F7" s="7"/>
      <c r="G7" s="7"/>
      <c r="H7" s="16"/>
      <c r="I7" s="7"/>
      <c r="J7" s="7">
        <v>1200</v>
      </c>
      <c r="K7" s="7"/>
      <c r="L7" s="15"/>
      <c r="M7" s="16"/>
      <c r="N7" s="15"/>
      <c r="O7" s="16"/>
      <c r="P7" s="7"/>
      <c r="Q7" s="15"/>
      <c r="R7" s="15"/>
      <c r="S7" s="15"/>
      <c r="T7" s="46">
        <f t="shared" si="2"/>
        <v>1200</v>
      </c>
      <c r="U7" s="20"/>
      <c r="V7" s="84">
        <v>0</v>
      </c>
      <c r="W7" s="45">
        <f t="shared" si="1"/>
        <v>0</v>
      </c>
      <c r="X7" s="45">
        <f t="shared" si="0"/>
        <v>0</v>
      </c>
      <c r="Y7" s="88"/>
    </row>
    <row r="8" spans="1:29" ht="36" customHeight="1" x14ac:dyDescent="0.3">
      <c r="A8" s="61" t="s">
        <v>120</v>
      </c>
      <c r="B8" s="7">
        <v>1500</v>
      </c>
      <c r="C8" s="16"/>
      <c r="D8" s="15"/>
      <c r="E8" s="7"/>
      <c r="F8" s="7"/>
      <c r="G8" s="7"/>
      <c r="H8" s="16"/>
      <c r="I8" s="7">
        <v>1500</v>
      </c>
      <c r="J8" s="7"/>
      <c r="K8" s="7"/>
      <c r="L8" s="15"/>
      <c r="M8" s="16"/>
      <c r="N8" s="15"/>
      <c r="O8" s="16"/>
      <c r="P8" s="7"/>
      <c r="Q8" s="15"/>
      <c r="R8" s="15"/>
      <c r="S8" s="15"/>
      <c r="T8" s="46">
        <f t="shared" si="2"/>
        <v>3000</v>
      </c>
      <c r="U8" s="20"/>
      <c r="V8" s="84">
        <v>0</v>
      </c>
      <c r="W8" s="45">
        <f t="shared" si="1"/>
        <v>0</v>
      </c>
      <c r="X8" s="45">
        <f t="shared" si="0"/>
        <v>0</v>
      </c>
      <c r="Y8" s="88"/>
    </row>
    <row r="9" spans="1:29" x14ac:dyDescent="0.3">
      <c r="A9" s="51" t="s">
        <v>88</v>
      </c>
      <c r="B9" s="7">
        <v>1200</v>
      </c>
      <c r="C9" s="16"/>
      <c r="D9" s="15"/>
      <c r="E9" s="7"/>
      <c r="F9" s="7"/>
      <c r="G9" s="7"/>
      <c r="H9" s="16"/>
      <c r="I9" s="7"/>
      <c r="J9" s="7"/>
      <c r="K9" s="7"/>
      <c r="L9" s="15"/>
      <c r="M9" s="16"/>
      <c r="N9" s="15"/>
      <c r="O9" s="16"/>
      <c r="P9" s="7"/>
      <c r="Q9" s="15"/>
      <c r="R9" s="15"/>
      <c r="S9" s="15"/>
      <c r="T9" s="46">
        <v>2000</v>
      </c>
      <c r="U9" s="20"/>
      <c r="V9" s="84">
        <v>0</v>
      </c>
      <c r="W9" s="45">
        <f t="shared" si="1"/>
        <v>0</v>
      </c>
      <c r="X9" s="45">
        <f t="shared" si="0"/>
        <v>0</v>
      </c>
      <c r="Y9" s="88"/>
    </row>
    <row r="10" spans="1:29" x14ac:dyDescent="0.3">
      <c r="A10" s="51" t="s">
        <v>89</v>
      </c>
      <c r="B10" s="2"/>
      <c r="C10" s="16"/>
      <c r="D10" s="15"/>
      <c r="E10" s="2"/>
      <c r="F10" s="2"/>
      <c r="G10" s="2"/>
      <c r="H10" s="16"/>
      <c r="I10" s="2"/>
      <c r="J10" s="2"/>
      <c r="K10" s="2"/>
      <c r="L10" s="15"/>
      <c r="M10" s="16"/>
      <c r="N10" s="15"/>
      <c r="O10" s="16"/>
      <c r="P10" s="2"/>
      <c r="Q10" s="15"/>
      <c r="R10" s="15"/>
      <c r="S10" s="15"/>
      <c r="T10" s="76">
        <v>800</v>
      </c>
      <c r="U10" s="20"/>
      <c r="V10" s="84">
        <v>0</v>
      </c>
      <c r="W10" s="45">
        <f t="shared" si="1"/>
        <v>0</v>
      </c>
      <c r="X10" s="45">
        <f t="shared" si="0"/>
        <v>0</v>
      </c>
      <c r="Y10" s="88"/>
    </row>
    <row r="11" spans="1:29" x14ac:dyDescent="0.3">
      <c r="A11" s="62" t="s">
        <v>103</v>
      </c>
      <c r="B11" s="52"/>
      <c r="C11" s="53"/>
      <c r="D11" s="54"/>
      <c r="E11" s="52"/>
      <c r="F11" s="52"/>
      <c r="G11" s="52"/>
      <c r="H11" s="53"/>
      <c r="I11" s="52">
        <v>500</v>
      </c>
      <c r="J11" s="52"/>
      <c r="K11" s="52"/>
      <c r="L11" s="54"/>
      <c r="M11" s="53">
        <v>500</v>
      </c>
      <c r="N11" s="54"/>
      <c r="O11" s="53"/>
      <c r="P11" s="52"/>
      <c r="Q11" s="54"/>
      <c r="R11" s="54"/>
      <c r="S11" s="54"/>
      <c r="T11" s="77">
        <v>1000</v>
      </c>
      <c r="U11" s="55"/>
      <c r="V11" s="84">
        <v>0</v>
      </c>
      <c r="W11" s="45">
        <f t="shared" si="1"/>
        <v>0</v>
      </c>
      <c r="X11" s="45">
        <f t="shared" si="0"/>
        <v>0</v>
      </c>
      <c r="Y11" s="88"/>
    </row>
    <row r="12" spans="1:29" x14ac:dyDescent="0.3">
      <c r="A12" s="62" t="s">
        <v>95</v>
      </c>
      <c r="B12" s="52"/>
      <c r="C12" s="53"/>
      <c r="D12" s="54"/>
      <c r="E12" s="52"/>
      <c r="F12" s="52"/>
      <c r="G12" s="52"/>
      <c r="H12" s="53"/>
      <c r="I12" s="52">
        <v>500</v>
      </c>
      <c r="J12" s="52"/>
      <c r="K12" s="52"/>
      <c r="L12" s="54"/>
      <c r="M12" s="53">
        <v>500</v>
      </c>
      <c r="N12" s="54"/>
      <c r="O12" s="53"/>
      <c r="P12" s="52"/>
      <c r="Q12" s="54"/>
      <c r="R12" s="54"/>
      <c r="S12" s="54"/>
      <c r="T12" s="77">
        <v>1000</v>
      </c>
      <c r="U12" s="55"/>
      <c r="V12" s="84">
        <v>0</v>
      </c>
      <c r="W12" s="45">
        <f t="shared" si="1"/>
        <v>0</v>
      </c>
      <c r="X12" s="45">
        <f t="shared" si="0"/>
        <v>0</v>
      </c>
      <c r="Y12" s="88"/>
    </row>
    <row r="13" spans="1:29" x14ac:dyDescent="0.3">
      <c r="A13" s="51" t="s">
        <v>104</v>
      </c>
      <c r="B13" s="52"/>
      <c r="C13" s="53"/>
      <c r="D13" s="54"/>
      <c r="E13" s="52"/>
      <c r="F13" s="52"/>
      <c r="G13" s="52"/>
      <c r="H13" s="53"/>
      <c r="I13" s="52">
        <v>500</v>
      </c>
      <c r="J13" s="52"/>
      <c r="K13" s="52"/>
      <c r="L13" s="54"/>
      <c r="M13" s="53"/>
      <c r="N13" s="54"/>
      <c r="O13" s="53"/>
      <c r="P13" s="52"/>
      <c r="Q13" s="54"/>
      <c r="R13" s="54"/>
      <c r="S13" s="54"/>
      <c r="T13" s="77">
        <v>500</v>
      </c>
      <c r="U13" s="55"/>
      <c r="V13" s="84">
        <v>0</v>
      </c>
      <c r="W13" s="45">
        <f t="shared" si="1"/>
        <v>0</v>
      </c>
      <c r="X13" s="45">
        <f t="shared" si="0"/>
        <v>0</v>
      </c>
      <c r="Y13" s="88"/>
    </row>
    <row r="14" spans="1:29" x14ac:dyDescent="0.3">
      <c r="A14" s="51" t="s">
        <v>105</v>
      </c>
      <c r="B14" s="52"/>
      <c r="C14" s="53"/>
      <c r="D14" s="54"/>
      <c r="E14" s="52"/>
      <c r="F14" s="52"/>
      <c r="G14" s="52"/>
      <c r="H14" s="53"/>
      <c r="I14" s="52"/>
      <c r="J14" s="52"/>
      <c r="K14" s="52"/>
      <c r="L14" s="54"/>
      <c r="M14" s="53"/>
      <c r="N14" s="54"/>
      <c r="O14" s="53"/>
      <c r="P14" s="52"/>
      <c r="Q14" s="54"/>
      <c r="R14" s="54"/>
      <c r="S14" s="54"/>
      <c r="T14" s="77">
        <v>100</v>
      </c>
      <c r="U14" s="55"/>
      <c r="V14" s="84">
        <v>0</v>
      </c>
      <c r="W14" s="45">
        <f t="shared" si="1"/>
        <v>0</v>
      </c>
      <c r="X14" s="45">
        <f t="shared" si="0"/>
        <v>0</v>
      </c>
      <c r="Y14" s="88"/>
    </row>
    <row r="15" spans="1:29" x14ac:dyDescent="0.3">
      <c r="A15" s="51" t="s">
        <v>106</v>
      </c>
      <c r="B15" s="52">
        <v>500</v>
      </c>
      <c r="C15" s="53"/>
      <c r="D15" s="54"/>
      <c r="E15" s="52"/>
      <c r="F15" s="52"/>
      <c r="G15" s="52"/>
      <c r="H15" s="53"/>
      <c r="I15" s="52"/>
      <c r="J15" s="52"/>
      <c r="K15" s="52"/>
      <c r="L15" s="54"/>
      <c r="M15" s="53"/>
      <c r="N15" s="54"/>
      <c r="O15" s="53"/>
      <c r="P15" s="52"/>
      <c r="Q15" s="54"/>
      <c r="R15" s="54"/>
      <c r="S15" s="54"/>
      <c r="T15" s="77">
        <v>500</v>
      </c>
      <c r="U15" s="55"/>
      <c r="V15" s="84">
        <v>0</v>
      </c>
      <c r="W15" s="45">
        <f t="shared" si="1"/>
        <v>0</v>
      </c>
      <c r="X15" s="45">
        <f t="shared" si="0"/>
        <v>0</v>
      </c>
      <c r="Y15" s="88"/>
    </row>
    <row r="16" spans="1:29" ht="14.5" thickBot="1" x14ac:dyDescent="0.35">
      <c r="A16" s="51" t="s">
        <v>107</v>
      </c>
      <c r="B16" s="52">
        <v>500</v>
      </c>
      <c r="C16" s="53"/>
      <c r="D16" s="54"/>
      <c r="E16" s="52"/>
      <c r="F16" s="52"/>
      <c r="G16" s="52"/>
      <c r="H16" s="53"/>
      <c r="I16" s="52"/>
      <c r="J16" s="52"/>
      <c r="K16" s="52"/>
      <c r="L16" s="54"/>
      <c r="M16" s="53"/>
      <c r="N16" s="54"/>
      <c r="O16" s="53"/>
      <c r="P16" s="52"/>
      <c r="Q16" s="54"/>
      <c r="R16" s="54"/>
      <c r="S16" s="54"/>
      <c r="T16" s="77">
        <v>500</v>
      </c>
      <c r="U16" s="55"/>
      <c r="V16" s="84">
        <v>0</v>
      </c>
      <c r="W16" s="45">
        <f t="shared" si="1"/>
        <v>0</v>
      </c>
      <c r="X16" s="45">
        <f t="shared" si="0"/>
        <v>0</v>
      </c>
      <c r="Y16" s="88"/>
    </row>
    <row r="17" spans="1:25" ht="18" x14ac:dyDescent="0.3">
      <c r="A17" s="60" t="s">
        <v>68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75"/>
      <c r="U17" s="49"/>
      <c r="V17" s="83"/>
      <c r="W17" s="49"/>
      <c r="X17" s="49"/>
      <c r="Y17" s="83"/>
    </row>
    <row r="18" spans="1:25" s="1" customFormat="1" ht="43.5" customHeight="1" x14ac:dyDescent="0.3">
      <c r="A18" s="51" t="s">
        <v>121</v>
      </c>
      <c r="B18" s="18"/>
      <c r="C18" s="18"/>
      <c r="D18" s="18"/>
      <c r="E18" s="18">
        <v>20</v>
      </c>
      <c r="F18" s="18"/>
      <c r="G18" s="70">
        <v>300</v>
      </c>
      <c r="H18" s="71"/>
      <c r="I18" s="18"/>
      <c r="J18" s="18"/>
      <c r="K18" s="18"/>
      <c r="L18" s="18"/>
      <c r="M18" s="18">
        <v>15</v>
      </c>
      <c r="N18" s="56" t="s">
        <v>114</v>
      </c>
      <c r="O18" s="18">
        <v>15</v>
      </c>
      <c r="P18" s="18">
        <v>25</v>
      </c>
      <c r="Q18" s="18"/>
      <c r="R18" s="18"/>
      <c r="S18" s="18"/>
      <c r="T18" s="46">
        <f>SUM(B18:S18)</f>
        <v>375</v>
      </c>
      <c r="U18" s="39"/>
      <c r="V18" s="84">
        <v>0</v>
      </c>
      <c r="W18" s="45">
        <f t="shared" si="1"/>
        <v>0</v>
      </c>
      <c r="X18" s="45">
        <f t="shared" si="0"/>
        <v>0</v>
      </c>
      <c r="Y18" s="88"/>
    </row>
    <row r="19" spans="1:25" s="1" customFormat="1" ht="70" x14ac:dyDescent="0.3">
      <c r="A19" s="51" t="s">
        <v>84</v>
      </c>
      <c r="B19" s="18">
        <v>150</v>
      </c>
      <c r="C19" s="18"/>
      <c r="D19" s="18">
        <v>10</v>
      </c>
      <c r="E19" s="56" t="s">
        <v>72</v>
      </c>
      <c r="F19" s="18"/>
      <c r="G19" s="33">
        <v>300</v>
      </c>
      <c r="H19" s="34">
        <v>100</v>
      </c>
      <c r="I19" s="18"/>
      <c r="J19" s="18"/>
      <c r="K19" s="18"/>
      <c r="L19" s="18"/>
      <c r="M19" s="18">
        <v>100</v>
      </c>
      <c r="N19" s="35" t="s">
        <v>78</v>
      </c>
      <c r="O19" s="18">
        <v>10</v>
      </c>
      <c r="P19" s="18">
        <v>50</v>
      </c>
      <c r="Q19" s="18"/>
      <c r="R19" s="18"/>
      <c r="S19" s="35"/>
      <c r="T19" s="46">
        <v>1250</v>
      </c>
      <c r="U19" s="39"/>
      <c r="V19" s="84">
        <v>0</v>
      </c>
      <c r="W19" s="45">
        <f t="shared" si="1"/>
        <v>0</v>
      </c>
      <c r="X19" s="45">
        <f t="shared" si="0"/>
        <v>0</v>
      </c>
      <c r="Y19" s="88"/>
    </row>
    <row r="20" spans="1:25" s="1" customFormat="1" ht="28.5" thickBot="1" x14ac:dyDescent="0.35">
      <c r="A20" s="63" t="s">
        <v>122</v>
      </c>
      <c r="B20" s="7">
        <v>25</v>
      </c>
      <c r="C20" s="7">
        <v>10</v>
      </c>
      <c r="D20" s="7"/>
      <c r="E20" s="7">
        <v>150</v>
      </c>
      <c r="F20" s="7">
        <v>15</v>
      </c>
      <c r="G20" s="7">
        <v>75</v>
      </c>
      <c r="H20" s="7"/>
      <c r="I20" s="7">
        <v>40</v>
      </c>
      <c r="J20" s="7">
        <v>40</v>
      </c>
      <c r="K20" s="7"/>
      <c r="L20" s="7">
        <v>10</v>
      </c>
      <c r="M20" s="7">
        <v>30</v>
      </c>
      <c r="N20" s="32" t="s">
        <v>80</v>
      </c>
      <c r="O20" s="7">
        <v>20</v>
      </c>
      <c r="P20" s="7">
        <v>25</v>
      </c>
      <c r="Q20" s="7"/>
      <c r="R20" s="7">
        <v>25</v>
      </c>
      <c r="S20" s="32" t="s">
        <v>79</v>
      </c>
      <c r="T20" s="46">
        <v>595</v>
      </c>
      <c r="U20" s="21"/>
      <c r="V20" s="84">
        <v>0</v>
      </c>
      <c r="W20" s="45">
        <f t="shared" si="1"/>
        <v>0</v>
      </c>
      <c r="X20" s="45">
        <f t="shared" si="0"/>
        <v>0</v>
      </c>
      <c r="Y20" s="88"/>
    </row>
    <row r="21" spans="1:25" s="1" customFormat="1" ht="18" x14ac:dyDescent="0.3">
      <c r="A21" s="60" t="s">
        <v>61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75"/>
      <c r="U21" s="49"/>
      <c r="V21" s="83"/>
      <c r="W21" s="49"/>
      <c r="X21" s="49"/>
      <c r="Y21" s="49"/>
    </row>
    <row r="22" spans="1:25" s="1" customFormat="1" ht="42" x14ac:dyDescent="0.3">
      <c r="A22" s="64" t="s">
        <v>60</v>
      </c>
      <c r="B22" s="19">
        <v>50</v>
      </c>
      <c r="C22" s="7">
        <v>20</v>
      </c>
      <c r="D22" s="7"/>
      <c r="E22" s="7"/>
      <c r="F22" s="7"/>
      <c r="G22" s="7"/>
      <c r="H22" s="7"/>
      <c r="I22" s="7">
        <v>70</v>
      </c>
      <c r="J22" s="7">
        <v>70</v>
      </c>
      <c r="K22" s="7">
        <v>70</v>
      </c>
      <c r="L22" s="7"/>
      <c r="M22" s="7"/>
      <c r="N22" s="32" t="s">
        <v>81</v>
      </c>
      <c r="O22" s="7"/>
      <c r="P22" s="7"/>
      <c r="Q22" s="7"/>
      <c r="R22" s="7">
        <v>20</v>
      </c>
      <c r="S22" s="30"/>
      <c r="T22" s="46">
        <v>340</v>
      </c>
      <c r="U22" s="40" t="s">
        <v>85</v>
      </c>
      <c r="V22" s="84">
        <v>0</v>
      </c>
      <c r="W22" s="45">
        <f t="shared" si="1"/>
        <v>0</v>
      </c>
      <c r="X22" s="45">
        <f t="shared" si="0"/>
        <v>0</v>
      </c>
      <c r="Y22" s="88"/>
    </row>
    <row r="23" spans="1:25" s="1" customFormat="1" ht="28.5" thickBot="1" x14ac:dyDescent="0.35">
      <c r="A23" s="64" t="s">
        <v>73</v>
      </c>
      <c r="B23" s="19"/>
      <c r="C23" s="7"/>
      <c r="D23" s="7"/>
      <c r="E23" s="7">
        <v>20</v>
      </c>
      <c r="F23" s="7"/>
      <c r="G23" s="7"/>
      <c r="H23" s="7"/>
      <c r="I23" s="21">
        <v>50</v>
      </c>
      <c r="J23" s="31">
        <v>50</v>
      </c>
      <c r="K23" s="7">
        <v>50</v>
      </c>
      <c r="L23" s="7"/>
      <c r="M23" s="7">
        <v>15</v>
      </c>
      <c r="N23" s="32" t="s">
        <v>81</v>
      </c>
      <c r="O23" s="7"/>
      <c r="P23" s="7">
        <v>20</v>
      </c>
      <c r="Q23" s="7"/>
      <c r="R23" s="7">
        <v>10</v>
      </c>
      <c r="S23" s="30"/>
      <c r="T23" s="46">
        <v>255</v>
      </c>
      <c r="U23" s="21"/>
      <c r="V23" s="84">
        <v>0</v>
      </c>
      <c r="W23" s="45">
        <f t="shared" si="1"/>
        <v>0</v>
      </c>
      <c r="X23" s="45">
        <f t="shared" si="0"/>
        <v>0</v>
      </c>
      <c r="Y23" s="88"/>
    </row>
    <row r="24" spans="1:25" s="1" customFormat="1" ht="18" x14ac:dyDescent="0.3">
      <c r="A24" s="60" t="s">
        <v>62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75"/>
      <c r="U24" s="49"/>
      <c r="V24" s="83"/>
      <c r="W24" s="49"/>
      <c r="X24" s="49"/>
      <c r="Y24" s="49"/>
    </row>
    <row r="25" spans="1:25" s="1" customFormat="1" x14ac:dyDescent="0.3">
      <c r="A25" s="64" t="s">
        <v>75</v>
      </c>
      <c r="B25" s="19"/>
      <c r="C25" s="7">
        <v>20</v>
      </c>
      <c r="D25" s="7"/>
      <c r="E25" s="7"/>
      <c r="F25" s="7"/>
      <c r="G25" s="7"/>
      <c r="H25" s="7"/>
      <c r="I25" s="7"/>
      <c r="J25" s="7"/>
      <c r="K25" s="7"/>
      <c r="L25" s="7"/>
      <c r="M25" s="7">
        <v>10</v>
      </c>
      <c r="N25" s="7" t="s">
        <v>71</v>
      </c>
      <c r="O25" s="7"/>
      <c r="P25" s="7"/>
      <c r="Q25" s="7"/>
      <c r="R25" s="7"/>
      <c r="S25" s="30"/>
      <c r="T25" s="46">
        <v>60</v>
      </c>
      <c r="U25" s="57" t="s">
        <v>113</v>
      </c>
      <c r="V25" s="84">
        <v>0</v>
      </c>
      <c r="W25" s="45">
        <f t="shared" si="1"/>
        <v>0</v>
      </c>
      <c r="X25" s="45">
        <f t="shared" si="0"/>
        <v>0</v>
      </c>
      <c r="Y25" s="88"/>
    </row>
    <row r="26" spans="1:25" s="1" customFormat="1" ht="28.5" thickBot="1" x14ac:dyDescent="0.35">
      <c r="A26" s="64" t="s">
        <v>74</v>
      </c>
      <c r="B26" s="19"/>
      <c r="C26" s="7">
        <v>10</v>
      </c>
      <c r="D26" s="7"/>
      <c r="E26" s="7"/>
      <c r="F26" s="7">
        <v>10</v>
      </c>
      <c r="G26" s="7"/>
      <c r="H26" s="7"/>
      <c r="I26" s="7">
        <v>15</v>
      </c>
      <c r="J26" s="7">
        <v>15</v>
      </c>
      <c r="K26" s="7"/>
      <c r="L26" s="7"/>
      <c r="M26" s="7">
        <v>15</v>
      </c>
      <c r="N26" s="32" t="s">
        <v>81</v>
      </c>
      <c r="O26" s="7"/>
      <c r="P26" s="7"/>
      <c r="Q26" s="7"/>
      <c r="R26" s="7">
        <v>15</v>
      </c>
      <c r="S26" s="32" t="s">
        <v>82</v>
      </c>
      <c r="T26" s="46">
        <v>115</v>
      </c>
      <c r="U26" s="21"/>
      <c r="V26" s="84">
        <v>0</v>
      </c>
      <c r="W26" s="45">
        <f t="shared" si="1"/>
        <v>0</v>
      </c>
      <c r="X26" s="45">
        <f t="shared" si="0"/>
        <v>0</v>
      </c>
      <c r="Y26" s="88"/>
    </row>
    <row r="27" spans="1:25" s="1" customFormat="1" ht="18" x14ac:dyDescent="0.3">
      <c r="A27" s="60" t="s">
        <v>63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75"/>
      <c r="U27" s="49"/>
      <c r="V27" s="83"/>
      <c r="W27" s="49"/>
      <c r="X27" s="49"/>
      <c r="Y27" s="49"/>
    </row>
    <row r="28" spans="1:25" s="1" customFormat="1" ht="14.5" thickBot="1" x14ac:dyDescent="0.35">
      <c r="A28" s="64" t="s">
        <v>64</v>
      </c>
      <c r="B28" s="19">
        <v>10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30" t="s">
        <v>71</v>
      </c>
      <c r="O28" s="7"/>
      <c r="P28" s="7"/>
      <c r="Q28" s="7"/>
      <c r="R28" s="7">
        <v>10</v>
      </c>
      <c r="T28" s="46">
        <v>50</v>
      </c>
      <c r="U28" s="39" t="s">
        <v>76</v>
      </c>
      <c r="V28" s="84">
        <v>0</v>
      </c>
      <c r="W28" s="45">
        <f t="shared" si="1"/>
        <v>0</v>
      </c>
      <c r="X28" s="45">
        <f t="shared" si="0"/>
        <v>0</v>
      </c>
      <c r="Y28" s="88"/>
    </row>
    <row r="29" spans="1:25" ht="18" x14ac:dyDescent="0.3">
      <c r="A29" s="60" t="s">
        <v>66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2">
        <v>500</v>
      </c>
      <c r="P29" s="20"/>
      <c r="Q29" s="20"/>
      <c r="R29" s="20"/>
      <c r="S29" s="20"/>
      <c r="T29" s="46">
        <f t="shared" si="2"/>
        <v>500</v>
      </c>
      <c r="U29" s="41"/>
      <c r="V29" s="84">
        <v>0</v>
      </c>
      <c r="W29" s="45">
        <f t="shared" si="1"/>
        <v>0</v>
      </c>
      <c r="X29" s="45">
        <f t="shared" si="0"/>
        <v>0</v>
      </c>
      <c r="Y29" s="88"/>
    </row>
    <row r="30" spans="1:25" ht="90.5" thickBot="1" x14ac:dyDescent="0.45">
      <c r="A30" s="69" t="s">
        <v>123</v>
      </c>
      <c r="B30" s="15"/>
      <c r="C30" s="15"/>
      <c r="D30" s="15">
        <v>50</v>
      </c>
      <c r="E30" s="15"/>
      <c r="F30" s="15">
        <v>140</v>
      </c>
      <c r="G30" s="15">
        <v>70</v>
      </c>
      <c r="H30" s="15">
        <v>130</v>
      </c>
      <c r="I30" s="15"/>
      <c r="J30" s="15"/>
      <c r="K30" s="15"/>
      <c r="L30" s="15"/>
      <c r="M30" s="15">
        <v>20</v>
      </c>
      <c r="N30" s="15"/>
      <c r="O30" s="15"/>
      <c r="P30" s="15"/>
      <c r="Q30" s="15"/>
      <c r="R30" s="15"/>
      <c r="S30" s="15"/>
      <c r="T30" s="46">
        <v>1000</v>
      </c>
      <c r="U30" s="41"/>
      <c r="V30" s="84">
        <v>0</v>
      </c>
      <c r="W30" s="45">
        <f t="shared" si="1"/>
        <v>0</v>
      </c>
      <c r="X30" s="45">
        <f t="shared" si="0"/>
        <v>0</v>
      </c>
      <c r="Y30" s="88"/>
    </row>
    <row r="31" spans="1:25" ht="18" x14ac:dyDescent="0.3">
      <c r="A31" s="60" t="s">
        <v>109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46"/>
      <c r="U31" s="41"/>
      <c r="V31" s="84">
        <v>0</v>
      </c>
      <c r="W31" s="45">
        <f t="shared" si="1"/>
        <v>0</v>
      </c>
      <c r="X31" s="45"/>
      <c r="Y31" s="88"/>
    </row>
    <row r="32" spans="1:25" x14ac:dyDescent="0.3">
      <c r="A32" s="51" t="s">
        <v>110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46">
        <v>400</v>
      </c>
      <c r="U32" s="41"/>
      <c r="V32" s="84">
        <v>0</v>
      </c>
      <c r="W32" s="45">
        <f t="shared" si="1"/>
        <v>0</v>
      </c>
      <c r="X32" s="45"/>
      <c r="Y32" s="88"/>
    </row>
    <row r="33" spans="1:25" x14ac:dyDescent="0.3">
      <c r="A33" s="51" t="s">
        <v>111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46">
        <v>250</v>
      </c>
      <c r="U33" s="41"/>
      <c r="V33" s="84">
        <v>0</v>
      </c>
      <c r="W33" s="45">
        <f t="shared" si="1"/>
        <v>0</v>
      </c>
      <c r="X33" s="45"/>
      <c r="Y33" s="88"/>
    </row>
    <row r="34" spans="1:25" ht="14.5" thickBot="1" x14ac:dyDescent="0.35">
      <c r="A34" s="51" t="s">
        <v>112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>
        <v>250</v>
      </c>
      <c r="U34" s="41"/>
      <c r="V34" s="84">
        <v>0</v>
      </c>
      <c r="W34" s="45">
        <f t="shared" si="1"/>
        <v>0</v>
      </c>
      <c r="X34" s="45"/>
      <c r="Y34" s="88"/>
    </row>
    <row r="35" spans="1:25" ht="18" x14ac:dyDescent="0.3">
      <c r="A35" s="60" t="s">
        <v>94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58"/>
      <c r="U35" s="41"/>
      <c r="V35" s="84">
        <v>0</v>
      </c>
      <c r="W35" s="45">
        <f t="shared" si="1"/>
        <v>0</v>
      </c>
      <c r="X35" s="45">
        <f t="shared" si="0"/>
        <v>0</v>
      </c>
      <c r="Y35" s="88"/>
    </row>
    <row r="36" spans="1:25" ht="28" x14ac:dyDescent="0.3">
      <c r="A36" s="51" t="s">
        <v>93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58">
        <v>300</v>
      </c>
      <c r="U36" s="41"/>
      <c r="V36" s="84">
        <v>0</v>
      </c>
      <c r="W36" s="45">
        <f t="shared" si="1"/>
        <v>0</v>
      </c>
      <c r="X36" s="45">
        <f t="shared" si="0"/>
        <v>0</v>
      </c>
      <c r="Y36" s="88"/>
    </row>
    <row r="37" spans="1:25" ht="28" x14ac:dyDescent="0.3">
      <c r="A37" s="51" t="s">
        <v>91</v>
      </c>
      <c r="B37" s="16"/>
      <c r="C37" s="16"/>
      <c r="D37" s="15"/>
      <c r="E37" s="17"/>
      <c r="F37" s="16"/>
      <c r="G37" s="16"/>
      <c r="H37" s="16"/>
      <c r="I37" s="16"/>
      <c r="J37" s="16"/>
      <c r="K37" s="15"/>
      <c r="L37" s="15"/>
      <c r="M37" s="16"/>
      <c r="N37" s="15"/>
      <c r="O37" s="16"/>
      <c r="P37" s="17"/>
      <c r="Q37" s="15"/>
      <c r="R37" s="15"/>
      <c r="S37" s="15"/>
      <c r="T37" s="58">
        <v>300</v>
      </c>
      <c r="U37" s="41"/>
      <c r="V37" s="84">
        <v>0</v>
      </c>
      <c r="W37" s="45">
        <f t="shared" si="1"/>
        <v>0</v>
      </c>
      <c r="X37" s="45">
        <f t="shared" si="0"/>
        <v>0</v>
      </c>
      <c r="Y37" s="88"/>
    </row>
    <row r="38" spans="1:25" ht="42" x14ac:dyDescent="0.3">
      <c r="A38" s="51" t="s">
        <v>108</v>
      </c>
      <c r="B38" s="16"/>
      <c r="C38" s="16"/>
      <c r="D38" s="15"/>
      <c r="E38" s="17"/>
      <c r="F38" s="16"/>
      <c r="G38" s="16"/>
      <c r="H38" s="16"/>
      <c r="I38" s="16"/>
      <c r="J38" s="16"/>
      <c r="K38" s="15"/>
      <c r="L38" s="15"/>
      <c r="M38" s="16"/>
      <c r="N38" s="15"/>
      <c r="O38" s="16"/>
      <c r="P38" s="17"/>
      <c r="Q38" s="15"/>
      <c r="R38" s="15"/>
      <c r="S38" s="15"/>
      <c r="T38" s="58">
        <v>400</v>
      </c>
      <c r="U38" s="41"/>
      <c r="V38" s="84">
        <v>0</v>
      </c>
      <c r="W38" s="45">
        <f t="shared" si="1"/>
        <v>0</v>
      </c>
      <c r="X38" s="45">
        <f t="shared" si="0"/>
        <v>0</v>
      </c>
      <c r="Y38" s="88"/>
    </row>
    <row r="39" spans="1:25" x14ac:dyDescent="0.3">
      <c r="A39" s="51" t="s">
        <v>41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58">
        <v>300</v>
      </c>
      <c r="U39" s="42"/>
      <c r="V39" s="84">
        <v>0</v>
      </c>
      <c r="W39" s="45">
        <f t="shared" si="1"/>
        <v>0</v>
      </c>
      <c r="X39" s="45">
        <f t="shared" si="0"/>
        <v>0</v>
      </c>
      <c r="Y39" s="88"/>
    </row>
    <row r="40" spans="1:25" x14ac:dyDescent="0.3">
      <c r="A40" s="51" t="s">
        <v>90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58">
        <v>300</v>
      </c>
      <c r="U40" s="42"/>
      <c r="V40" s="84">
        <v>0</v>
      </c>
      <c r="W40" s="45">
        <f t="shared" si="1"/>
        <v>0</v>
      </c>
      <c r="X40" s="45">
        <f t="shared" si="0"/>
        <v>0</v>
      </c>
      <c r="Y40" s="88"/>
    </row>
    <row r="41" spans="1:25" x14ac:dyDescent="0.3">
      <c r="A41" s="51" t="s">
        <v>92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58">
        <v>400</v>
      </c>
      <c r="U41" s="42"/>
      <c r="V41" s="84">
        <v>0</v>
      </c>
      <c r="W41" s="45">
        <f t="shared" si="1"/>
        <v>0</v>
      </c>
      <c r="X41" s="45">
        <f t="shared" si="0"/>
        <v>0</v>
      </c>
      <c r="Y41" s="88"/>
    </row>
    <row r="42" spans="1:25" ht="14.5" thickBot="1" x14ac:dyDescent="0.35">
      <c r="A42" s="51" t="s">
        <v>102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58">
        <v>200</v>
      </c>
      <c r="U42" s="42"/>
      <c r="V42" s="84">
        <v>0</v>
      </c>
      <c r="W42" s="45">
        <f t="shared" si="1"/>
        <v>0</v>
      </c>
      <c r="X42" s="45">
        <f t="shared" si="0"/>
        <v>0</v>
      </c>
      <c r="Y42" s="88"/>
    </row>
    <row r="43" spans="1:25" ht="84.5" thickBot="1" x14ac:dyDescent="0.35">
      <c r="A43" s="60" t="s">
        <v>70</v>
      </c>
      <c r="B43" s="36">
        <v>50</v>
      </c>
      <c r="C43" s="36">
        <v>50</v>
      </c>
      <c r="D43" s="36"/>
      <c r="E43" s="37" t="s">
        <v>77</v>
      </c>
      <c r="F43" s="36">
        <v>20</v>
      </c>
      <c r="G43" s="36">
        <v>60</v>
      </c>
      <c r="H43" s="36">
        <v>10</v>
      </c>
      <c r="I43" s="36">
        <v>40</v>
      </c>
      <c r="J43" s="36">
        <v>40</v>
      </c>
      <c r="K43" s="36">
        <v>30</v>
      </c>
      <c r="L43" s="36">
        <v>30</v>
      </c>
      <c r="M43" s="36">
        <v>150</v>
      </c>
      <c r="N43" s="37" t="s">
        <v>87</v>
      </c>
      <c r="O43" s="37" t="s">
        <v>86</v>
      </c>
      <c r="P43" s="36">
        <v>30</v>
      </c>
      <c r="Q43" s="36"/>
      <c r="R43" s="36">
        <v>40</v>
      </c>
      <c r="S43" s="37" t="s">
        <v>83</v>
      </c>
      <c r="T43" s="47">
        <v>2190</v>
      </c>
      <c r="U43" s="43"/>
      <c r="V43" s="84">
        <v>0</v>
      </c>
      <c r="W43" s="45">
        <f t="shared" si="1"/>
        <v>0</v>
      </c>
      <c r="X43" s="45">
        <f t="shared" si="0"/>
        <v>0</v>
      </c>
      <c r="Y43" s="88"/>
    </row>
    <row r="44" spans="1:25" ht="18.5" thickBot="1" x14ac:dyDescent="0.35">
      <c r="A44" s="65" t="s">
        <v>40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78">
        <f>SUM(T3:T43)</f>
        <v>31530</v>
      </c>
      <c r="U44" s="44"/>
      <c r="V44" s="85"/>
      <c r="W44" s="20"/>
      <c r="X44" s="50">
        <f>SUM(X3:X43)</f>
        <v>0</v>
      </c>
      <c r="Y44" s="89">
        <f>COUNTIF(Y3:Y43,"ספק")</f>
        <v>0</v>
      </c>
    </row>
    <row r="45" spans="1:25" x14ac:dyDescent="0.3">
      <c r="B45" s="24"/>
      <c r="C45" s="24"/>
      <c r="D45" s="25"/>
      <c r="E45" s="24"/>
      <c r="F45" s="24"/>
      <c r="G45" s="73"/>
      <c r="H45" s="73"/>
      <c r="I45" s="24"/>
      <c r="J45" s="24"/>
      <c r="K45" s="25"/>
      <c r="L45" s="25"/>
      <c r="M45" s="24"/>
      <c r="N45" s="25"/>
      <c r="O45" s="24"/>
      <c r="P45" s="26"/>
      <c r="Q45" s="25"/>
      <c r="R45" s="25"/>
      <c r="S45" s="27"/>
      <c r="T45" s="79"/>
      <c r="U45" s="23"/>
    </row>
    <row r="46" spans="1:25" x14ac:dyDescent="0.3">
      <c r="B46" s="24"/>
      <c r="C46" s="24"/>
      <c r="D46" s="25"/>
      <c r="E46" s="24"/>
      <c r="F46" s="24"/>
      <c r="G46" s="73"/>
      <c r="H46" s="73"/>
      <c r="I46" s="24"/>
      <c r="J46" s="24"/>
      <c r="K46" s="25"/>
      <c r="L46" s="25"/>
      <c r="M46" s="24"/>
      <c r="N46" s="25"/>
      <c r="O46" s="24"/>
      <c r="P46" s="26"/>
      <c r="Q46" s="25"/>
      <c r="R46" s="25"/>
      <c r="S46" s="25"/>
      <c r="T46" s="80"/>
      <c r="U46" s="23"/>
    </row>
    <row r="47" spans="1:25" x14ac:dyDescent="0.3">
      <c r="B47" s="24"/>
      <c r="C47" s="24"/>
      <c r="D47" s="25"/>
      <c r="E47" s="26"/>
      <c r="F47" s="24"/>
      <c r="G47" s="73"/>
      <c r="H47" s="73"/>
      <c r="I47" s="24"/>
      <c r="J47" s="24"/>
      <c r="K47" s="25"/>
      <c r="L47" s="25"/>
      <c r="M47" s="24"/>
      <c r="N47" s="25"/>
      <c r="O47" s="24"/>
      <c r="P47" s="26"/>
      <c r="Q47" s="25"/>
      <c r="R47" s="25"/>
      <c r="S47" s="25"/>
      <c r="T47" s="80"/>
      <c r="U47" s="23"/>
    </row>
    <row r="48" spans="1:25" x14ac:dyDescent="0.3">
      <c r="B48" s="24"/>
      <c r="C48" s="24"/>
      <c r="D48" s="25"/>
      <c r="E48" s="26"/>
      <c r="F48" s="24"/>
      <c r="G48" s="73"/>
      <c r="H48" s="73"/>
      <c r="I48" s="24"/>
      <c r="J48" s="24"/>
      <c r="K48" s="25"/>
      <c r="L48" s="25"/>
      <c r="M48" s="24"/>
      <c r="N48" s="25"/>
      <c r="O48" s="24"/>
      <c r="P48" s="26"/>
      <c r="Q48" s="25"/>
      <c r="R48" s="25"/>
      <c r="S48" s="25"/>
      <c r="T48" s="80"/>
      <c r="U48" s="28"/>
    </row>
    <row r="49" spans="1:21" ht="20" x14ac:dyDescent="0.4">
      <c r="A49" s="67"/>
      <c r="B49" s="24"/>
      <c r="C49" s="24"/>
      <c r="D49" s="25"/>
      <c r="E49" s="26"/>
      <c r="F49" s="24"/>
      <c r="G49" s="73"/>
      <c r="H49" s="73"/>
      <c r="I49" s="24"/>
      <c r="J49" s="24"/>
      <c r="K49" s="25"/>
      <c r="L49" s="25"/>
      <c r="M49" s="24"/>
      <c r="N49" s="25"/>
      <c r="O49" s="24"/>
      <c r="P49" s="26"/>
      <c r="Q49" s="25"/>
      <c r="R49" s="25"/>
      <c r="S49" s="25"/>
      <c r="T49" s="80"/>
      <c r="U49" s="28"/>
    </row>
    <row r="50" spans="1:21" ht="20.5" x14ac:dyDescent="0.45">
      <c r="A50" s="68"/>
      <c r="B50" s="26"/>
      <c r="C50" s="26"/>
      <c r="D50" s="25"/>
      <c r="E50" s="26"/>
      <c r="F50" s="26"/>
      <c r="G50" s="29"/>
      <c r="H50" s="29"/>
      <c r="I50" s="26"/>
      <c r="J50" s="26"/>
      <c r="K50" s="25"/>
      <c r="L50" s="25"/>
      <c r="M50" s="26"/>
      <c r="N50" s="25"/>
      <c r="O50" s="26"/>
      <c r="P50" s="26"/>
      <c r="Q50" s="25"/>
      <c r="R50" s="25"/>
      <c r="S50" s="25"/>
      <c r="T50" s="80"/>
      <c r="U50" s="28"/>
    </row>
    <row r="51" spans="1:21" x14ac:dyDescent="0.3">
      <c r="B51" s="26"/>
      <c r="C51" s="26"/>
      <c r="D51" s="25"/>
      <c r="E51" s="26"/>
      <c r="F51" s="26"/>
      <c r="G51" s="72"/>
      <c r="H51" s="72"/>
      <c r="I51" s="26"/>
      <c r="J51" s="26"/>
      <c r="K51" s="25"/>
      <c r="L51" s="25"/>
      <c r="M51" s="26"/>
      <c r="N51" s="25"/>
      <c r="O51" s="26"/>
      <c r="P51" s="26"/>
      <c r="Q51" s="25"/>
      <c r="R51" s="25"/>
      <c r="S51" s="25"/>
      <c r="T51" s="80"/>
      <c r="U51" s="28"/>
    </row>
    <row r="52" spans="1:21" x14ac:dyDescent="0.3">
      <c r="B52" s="26"/>
      <c r="C52" s="26"/>
      <c r="D52" s="26"/>
      <c r="E52" s="24"/>
      <c r="F52" s="26"/>
      <c r="G52" s="72"/>
      <c r="H52" s="72"/>
      <c r="I52" s="26"/>
      <c r="J52" s="26"/>
      <c r="K52" s="26"/>
      <c r="L52" s="26"/>
      <c r="M52" s="26"/>
      <c r="N52" s="26"/>
      <c r="O52" s="24"/>
      <c r="P52" s="26"/>
      <c r="Q52" s="26"/>
      <c r="R52" s="26"/>
      <c r="S52" s="26"/>
      <c r="T52" s="81"/>
      <c r="U52" s="28"/>
    </row>
    <row r="53" spans="1:21" x14ac:dyDescent="0.3">
      <c r="B53" s="26"/>
      <c r="C53" s="26"/>
      <c r="D53" s="26"/>
      <c r="E53" s="26"/>
      <c r="F53" s="26"/>
      <c r="G53" s="72"/>
      <c r="H53" s="72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5"/>
      <c r="T53" s="80"/>
    </row>
    <row r="54" spans="1:21" x14ac:dyDescent="0.3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81"/>
    </row>
  </sheetData>
  <sheetProtection algorithmName="SHA-512" hashValue="9DIJtu+BHSzUzeispirUZNvcmZ9niay38y00re/JftvMymBzhogA1FuK6qep0eVPhxRAbQ6J6UXgkjBIeOgZMQ==" saltValue="Hkl2HCHG+Wk6ev8cWf01mw==" spinCount="100000" sheet="1" objects="1" scenarios="1"/>
  <mergeCells count="9">
    <mergeCell ref="G18:H18"/>
    <mergeCell ref="G52:H52"/>
    <mergeCell ref="G53:H53"/>
    <mergeCell ref="G48:H48"/>
    <mergeCell ref="G49:H49"/>
    <mergeCell ref="G51:H51"/>
    <mergeCell ref="G45:H45"/>
    <mergeCell ref="G46:H46"/>
    <mergeCell ref="G47:H4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181FC53-2C6D-4162-8E68-FA09F7A6F79A}">
          <x14:formula1>
            <xm:f>#REF!</xm:f>
          </x14:formula1>
          <xm:sqref>Y17</xm:sqref>
        </x14:dataValidation>
        <x14:dataValidation type="list" allowBlank="1" showInputMessage="1" showErrorMessage="1" xr:uid="{6849543C-E84B-43D0-B0F4-1745879C7F3E}">
          <x14:formula1>
            <xm:f>גיליון1!B5:B6</xm:f>
          </x14:formula1>
          <xm:sqref>Y3</xm:sqref>
        </x14:dataValidation>
        <x14:dataValidation type="list" allowBlank="1" showInputMessage="1" showErrorMessage="1" xr:uid="{207FA360-616D-4EFC-A0C5-6986B3395F3C}">
          <x14:formula1>
            <xm:f>גיליון1!$B$5:$B$6</xm:f>
          </x14:formula1>
          <xm:sqref>Y18:Y20 Y22:Y23 Y25:Y26 Y28:Y43 Y4:Y16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193A-5A93-48D0-8772-2AF7F7892E3C}">
  <dimension ref="B5:B6"/>
  <sheetViews>
    <sheetView rightToLeft="1" workbookViewId="0">
      <selection activeCell="B5" sqref="B5:B6"/>
    </sheetView>
  </sheetViews>
  <sheetFormatPr defaultRowHeight="14" x14ac:dyDescent="0.3"/>
  <sheetData>
    <row r="5" spans="2:2" x14ac:dyDescent="0.3">
      <c r="B5" t="s">
        <v>125</v>
      </c>
    </row>
    <row r="6" spans="2:2" x14ac:dyDescent="0.3">
      <c r="B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אותנטיות_זיופים!</vt:lpstr>
      <vt:lpstr>טופס הצעת מחיר מזון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Ziva Hamama</dc:creator>
  <cp:lastModifiedBy>Ziv Yigael</cp:lastModifiedBy>
  <dcterms:created xsi:type="dcterms:W3CDTF">2023-11-15T08:09:34Z</dcterms:created>
  <dcterms:modified xsi:type="dcterms:W3CDTF">2025-12-02T13:52:22Z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OdcanitPlatinum</vt:lpwstr>
  </property>
  <property fmtid="{D5CDD505-2E9C-101B-9397-08002B2CF9AE}" pid="3" name="PlatDBName">
    <vt:lpwstr>Odlight_670</vt:lpwstr>
  </property>
  <property fmtid="{D5CDD505-2E9C-101B-9397-08002B2CF9AE}" pid="4" name="MachineName">
    <vt:lpwstr>ROSELAW-TS</vt:lpwstr>
  </property>
  <property fmtid="{D5CDD505-2E9C-101B-9397-08002B2CF9AE}" pid="5" name="DocCounter">
    <vt:lpwstr>179423</vt:lpwstr>
  </property>
</Properties>
</file>